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Nouvelles 2018-19/"/>
    </mc:Choice>
  </mc:AlternateContent>
  <xr:revisionPtr revIDLastSave="0" documentId="8_{E34E0A7C-B90E-4089-97EB-FCB4B2AF12F9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Fiche Inscription" sheetId="1" r:id="rId1"/>
    <sheet name="Feuil1" sheetId="2" r:id="rId2"/>
  </sheets>
  <definedNames>
    <definedName name="Print_Area_0" localSheetId="0">'Fiche Inscription'!$A$1:$Q$36</definedName>
    <definedName name="Print_Area_0_0" localSheetId="0">'Fiche Inscription'!$A$1:$Q$36</definedName>
    <definedName name="Print_Area_0_0_0" localSheetId="0">'Fiche Inscription'!$A$1:$Q$36</definedName>
    <definedName name="_xlnm.Print_Area" localSheetId="0">'Fiche Inscription'!$A$1:$Q$36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5" i="1" l="1"/>
  <c r="M13" i="1"/>
  <c r="M12" i="1"/>
  <c r="M11" i="1"/>
  <c r="M8" i="1"/>
  <c r="M10" i="1" s="1"/>
  <c r="M9" i="1"/>
  <c r="M7" i="1"/>
  <c r="L8" i="1" l="1"/>
  <c r="L9" i="1"/>
  <c r="N13" i="1"/>
  <c r="J11" i="1"/>
  <c r="I11" i="1"/>
  <c r="F14" i="1"/>
  <c r="G14" i="1"/>
  <c r="K14" i="1"/>
  <c r="H14" i="1"/>
  <c r="I14" i="1"/>
  <c r="J14" i="1"/>
  <c r="E14" i="1"/>
  <c r="D14" i="1"/>
  <c r="C14" i="1"/>
  <c r="F11" i="1"/>
  <c r="G11" i="1"/>
  <c r="K11" i="1"/>
  <c r="F12" i="1"/>
  <c r="G12" i="1"/>
  <c r="K12" i="1"/>
  <c r="H12" i="1"/>
  <c r="I12" i="1"/>
  <c r="J12" i="1"/>
  <c r="E12" i="1"/>
  <c r="E11" i="1"/>
  <c r="D12" i="1"/>
  <c r="D11" i="1"/>
  <c r="E7" i="1"/>
  <c r="E9" i="1" s="1"/>
  <c r="D8" i="1"/>
  <c r="F8" i="1"/>
  <c r="G8" i="1"/>
  <c r="K8" i="1"/>
  <c r="H8" i="1"/>
  <c r="I8" i="1"/>
  <c r="J8" i="1"/>
  <c r="N8" i="1"/>
  <c r="D9" i="1"/>
  <c r="F9" i="1"/>
  <c r="G9" i="1"/>
  <c r="K9" i="1"/>
  <c r="H9" i="1"/>
  <c r="I9" i="1"/>
  <c r="J9" i="1"/>
  <c r="N9" i="1"/>
  <c r="C9" i="1"/>
  <c r="C8" i="1"/>
  <c r="C10" i="1"/>
  <c r="C13" i="1" s="1"/>
  <c r="H10" i="1" l="1"/>
  <c r="E8" i="1"/>
  <c r="E10" i="1" s="1"/>
  <c r="E13" i="1" s="1"/>
  <c r="D10" i="1"/>
  <c r="L10" i="1"/>
  <c r="L13" i="1" s="1"/>
  <c r="F13" i="1"/>
  <c r="H13" i="1"/>
  <c r="D13" i="1"/>
  <c r="I10" i="1"/>
  <c r="I13" i="1" s="1"/>
  <c r="I15" i="1" s="1"/>
  <c r="K10" i="1"/>
  <c r="K13" i="1" s="1"/>
  <c r="G10" i="1"/>
  <c r="G13" i="1" s="1"/>
  <c r="C15" i="1"/>
  <c r="J10" i="1"/>
  <c r="J13" i="1" s="1"/>
  <c r="J15" i="1" s="1"/>
  <c r="D15" i="1" l="1"/>
  <c r="G15" i="1"/>
  <c r="K15" i="1"/>
  <c r="H15" i="1"/>
  <c r="F15" i="1"/>
  <c r="E15" i="1"/>
</calcChain>
</file>

<file path=xl/sharedStrings.xml><?xml version="1.0" encoding="utf-8"?>
<sst xmlns="http://schemas.openxmlformats.org/spreadsheetml/2006/main" count="62" uniqueCount="59">
  <si>
    <t>CLUB DE CURLING KÉNOGAMI</t>
  </si>
  <si>
    <t xml:space="preserve">       Tarification 2019-2020</t>
  </si>
  <si>
    <t>Catégories de</t>
  </si>
  <si>
    <t>ACTIF</t>
  </si>
  <si>
    <t>½ saison</t>
  </si>
  <si>
    <t>1 X sem</t>
  </si>
  <si>
    <t>25 ans et moins</t>
  </si>
  <si>
    <t>JUNIOR</t>
  </si>
  <si>
    <t>CASIER</t>
  </si>
  <si>
    <t>membres</t>
  </si>
  <si>
    <t>Jeudi soir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</si>
  <si>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er</t>
    </r>
    <r>
      <rPr>
        <b/>
        <sz val="11"/>
        <color rgb="FF000000"/>
        <rFont val="Calibri"/>
        <family val="2"/>
        <charset val="1"/>
      </rPr>
      <t xml:space="preserve"> enfant</t>
    </r>
  </si>
  <si>
    <t>Tarif de base</t>
  </si>
  <si>
    <t>TPS 5 %</t>
  </si>
  <si>
    <t>Sous-Total</t>
  </si>
  <si>
    <t>Curling Québec</t>
  </si>
  <si>
    <t>Association régionale</t>
  </si>
  <si>
    <t>Total cotisation</t>
  </si>
  <si>
    <t>Ajout d'un casier</t>
  </si>
  <si>
    <t>Grand total</t>
  </si>
  <si>
    <t>Nouveau membre:</t>
  </si>
  <si>
    <t>Déjà membre:</t>
  </si>
  <si>
    <t>Année début:</t>
  </si>
  <si>
    <t>Nom :</t>
  </si>
  <si>
    <t>Prénom:</t>
  </si>
  <si>
    <t>Homme:</t>
  </si>
  <si>
    <t>Adresse:</t>
  </si>
  <si>
    <t>Femme:</t>
  </si>
  <si>
    <t>Ville:</t>
  </si>
  <si>
    <t>Code Postal:</t>
  </si>
  <si>
    <t>Téléphone:</t>
  </si>
  <si>
    <t>Jour:</t>
  </si>
  <si>
    <t>Courriel:</t>
  </si>
  <si>
    <t>Casier No:</t>
  </si>
  <si>
    <t>Soir:</t>
  </si>
  <si>
    <t>Date de naissance:</t>
  </si>
  <si>
    <t>Format:</t>
  </si>
  <si>
    <t>PGMX</t>
  </si>
  <si>
    <t xml:space="preserve">Catégorie: </t>
  </si>
  <si>
    <t>Type de paiement:</t>
  </si>
  <si>
    <t>Comptant:</t>
  </si>
  <si>
    <t>Paiement:</t>
  </si>
  <si>
    <t>Date:</t>
  </si>
  <si>
    <t>Remarques:</t>
  </si>
  <si>
    <t xml:space="preserve">     Carte crédit:</t>
  </si>
  <si>
    <t>Chèque:</t>
  </si>
  <si>
    <t>Club de Curling Kénogami</t>
  </si>
  <si>
    <t>TVQ 9,975 %</t>
  </si>
  <si>
    <t>Chacun</t>
  </si>
  <si>
    <t>Total</t>
  </si>
  <si>
    <t>SOCIAL</t>
  </si>
  <si>
    <t>2e enfant</t>
  </si>
  <si>
    <t>3e et +</t>
  </si>
  <si>
    <t>Nouveau</t>
  </si>
  <si>
    <t>Si conjoint,  Nom :</t>
  </si>
  <si>
    <t>Couple (*)</t>
  </si>
  <si>
    <t>membre (**)</t>
  </si>
  <si>
    <t>(*) Les membres d'un couple doivent avoir la même adresse postale.</t>
  </si>
  <si>
    <t>(**) Un nouveau membre ne doit pas avoir été membre du CCK dans les 5 dernières années.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</si>
</sst>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$&quot;"/>
    <numFmt numFmtId="165" formatCode="0.0%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8" xfId="0" applyFont="1" applyBorder="1" applyAlignment="1"/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0" borderId="23" xfId="0" applyFont="1" applyBorder="1" applyAlignment="1"/>
    <xf numFmtId="0" fontId="0" fillId="0" borderId="3" xfId="0" applyBorder="1" applyAlignment="1"/>
    <xf numFmtId="0" fontId="0" fillId="0" borderId="3" xfId="0" applyFont="1" applyBorder="1" applyAlignment="1">
      <alignment horizontal="right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27" xfId="0" applyBorder="1" applyAlignment="1"/>
    <xf numFmtId="0" fontId="4" fillId="0" borderId="26" xfId="0" applyFont="1" applyBorder="1" applyAlignment="1">
      <alignment horizontal="right"/>
    </xf>
    <xf numFmtId="0" fontId="0" fillId="0" borderId="28" xfId="0" applyBorder="1" applyAlignment="1"/>
    <xf numFmtId="0" fontId="7" fillId="0" borderId="28" xfId="0" applyFont="1" applyBorder="1" applyAlignment="1"/>
    <xf numFmtId="0" fontId="8" fillId="0" borderId="0" xfId="0" applyFont="1" applyAlignment="1">
      <alignment horizontal="right"/>
    </xf>
    <xf numFmtId="0" fontId="0" fillId="0" borderId="29" xfId="0" applyBorder="1" applyAlignment="1"/>
    <xf numFmtId="0" fontId="8" fillId="0" borderId="0" xfId="0" applyFont="1" applyAlignment="1"/>
    <xf numFmtId="0" fontId="0" fillId="0" borderId="30" xfId="0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31" xfId="0" applyBorder="1" applyAlignment="1"/>
    <xf numFmtId="0" fontId="0" fillId="0" borderId="0" xfId="0" applyFont="1" applyBorder="1" applyAlignment="1">
      <alignment horizontal="right"/>
    </xf>
    <xf numFmtId="0" fontId="0" fillId="0" borderId="32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4" fillId="0" borderId="21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36" xfId="0" applyBorder="1" applyAlignment="1"/>
    <xf numFmtId="0" fontId="0" fillId="0" borderId="3" xfId="0" applyBorder="1" applyAlignment="1">
      <alignment horizontal="right"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0" fillId="0" borderId="17" xfId="0" applyNumberForma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quotePrefix="1" applyNumberFormat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M35"/>
  <sheetViews>
    <sheetView tabSelected="1" zoomScaleNormal="100" workbookViewId="0">
      <selection activeCell="B18" sqref="B18"/>
    </sheetView>
  </sheetViews>
  <sheetFormatPr baseColWidth="10" defaultColWidth="11.42578125" defaultRowHeight="15" x14ac:dyDescent="0.25"/>
  <cols>
    <col min="1" max="1" width="14.28515625" style="1" customWidth="1"/>
    <col min="2" max="2" width="21.42578125" style="1" customWidth="1"/>
    <col min="3" max="5" width="10.7109375" style="1" customWidth="1"/>
    <col min="6" max="6" width="11.5703125" style="1" customWidth="1"/>
    <col min="7" max="12" width="10.7109375" style="1" customWidth="1"/>
    <col min="13" max="13" width="12.42578125" style="1" bestFit="1" customWidth="1"/>
    <col min="14" max="14" width="10.7109375" style="1" customWidth="1"/>
    <col min="15" max="15" width="13.28515625" style="1" customWidth="1"/>
    <col min="16" max="16" width="11.42578125" style="1"/>
    <col min="17" max="17" width="8.5703125" style="1" customWidth="1"/>
    <col min="18" max="1027" width="11.42578125" style="1"/>
  </cols>
  <sheetData>
    <row r="1" spans="2:16 1027:1027" x14ac:dyDescent="0.25">
      <c r="B1" s="7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AMM1"/>
    </row>
    <row r="2" spans="2:16 1027:1027" s="2" customFormat="1" ht="23.25" customHeight="1" x14ac:dyDescent="0.35">
      <c r="B2" s="85" t="s">
        <v>0</v>
      </c>
      <c r="C2" s="85"/>
      <c r="D2" s="85"/>
      <c r="E2" s="85"/>
      <c r="F2" s="85"/>
      <c r="G2" s="85"/>
      <c r="H2" s="55"/>
      <c r="I2" s="3" t="s">
        <v>1</v>
      </c>
    </row>
    <row r="3" spans="2:16 1027:1027" ht="6" customHeight="1" thickBot="1" x14ac:dyDescent="0.3">
      <c r="AMM3"/>
    </row>
    <row r="4" spans="2:16 1027:1027" ht="23.25" customHeight="1" thickBot="1" x14ac:dyDescent="0.3">
      <c r="B4" s="4" t="s">
        <v>2</v>
      </c>
      <c r="C4" s="5" t="s">
        <v>3</v>
      </c>
      <c r="D4" s="83" t="s">
        <v>55</v>
      </c>
      <c r="E4" s="84"/>
      <c r="F4" s="5" t="s">
        <v>4</v>
      </c>
      <c r="G4" s="6" t="s">
        <v>5</v>
      </c>
      <c r="H4" s="5" t="s">
        <v>7</v>
      </c>
      <c r="I4" s="5" t="s">
        <v>7</v>
      </c>
      <c r="J4" s="5" t="s">
        <v>7</v>
      </c>
      <c r="K4" s="82" t="s">
        <v>6</v>
      </c>
      <c r="L4" s="52" t="s">
        <v>50</v>
      </c>
      <c r="M4" s="52" t="s">
        <v>53</v>
      </c>
      <c r="N4" s="7" t="s">
        <v>8</v>
      </c>
      <c r="O4" s="8"/>
      <c r="AMM4"/>
    </row>
    <row r="5" spans="2:16 1027:1027" ht="23.25" customHeight="1" x14ac:dyDescent="0.25">
      <c r="B5" s="9" t="s">
        <v>9</v>
      </c>
      <c r="C5" s="10"/>
      <c r="D5" s="10" t="s">
        <v>49</v>
      </c>
      <c r="E5" s="10" t="s">
        <v>48</v>
      </c>
      <c r="F5" s="10"/>
      <c r="G5" s="11" t="s">
        <v>10</v>
      </c>
      <c r="H5" s="10" t="s">
        <v>11</v>
      </c>
      <c r="I5" s="10" t="s">
        <v>51</v>
      </c>
      <c r="J5" s="10" t="s">
        <v>52</v>
      </c>
      <c r="K5" s="82"/>
      <c r="L5" s="53"/>
      <c r="M5" s="53" t="s">
        <v>56</v>
      </c>
      <c r="N5" s="12"/>
      <c r="O5" s="8"/>
      <c r="AMM5"/>
    </row>
    <row r="6" spans="2:16 1027:1027" ht="19.5" customHeight="1" thickBot="1" x14ac:dyDescent="0.3">
      <c r="B6" s="13"/>
      <c r="C6" s="47">
        <v>1</v>
      </c>
      <c r="D6" s="47"/>
      <c r="E6" s="47">
        <v>3</v>
      </c>
      <c r="F6" s="47">
        <v>4</v>
      </c>
      <c r="G6" s="47">
        <v>6</v>
      </c>
      <c r="H6" s="47">
        <v>7</v>
      </c>
      <c r="I6" s="47">
        <v>7</v>
      </c>
      <c r="J6" s="47">
        <v>7</v>
      </c>
      <c r="K6" s="47">
        <v>8</v>
      </c>
      <c r="L6" s="54">
        <v>9</v>
      </c>
      <c r="M6" s="54">
        <v>11</v>
      </c>
      <c r="N6" s="48"/>
      <c r="AMM6"/>
    </row>
    <row r="7" spans="2:16 1027:1027" ht="22.5" customHeight="1" x14ac:dyDescent="0.25">
      <c r="B7" s="15" t="s">
        <v>12</v>
      </c>
      <c r="C7" s="56">
        <v>381.82</v>
      </c>
      <c r="D7" s="57">
        <v>715.81</v>
      </c>
      <c r="E7" s="56">
        <f>D7/2</f>
        <v>357.90499999999997</v>
      </c>
      <c r="F7" s="56">
        <v>229.62</v>
      </c>
      <c r="G7" s="56">
        <v>281.8</v>
      </c>
      <c r="H7" s="56">
        <v>97.41</v>
      </c>
      <c r="I7" s="56">
        <v>75.67</v>
      </c>
      <c r="J7" s="56">
        <v>32.18</v>
      </c>
      <c r="K7" s="56">
        <v>190.48</v>
      </c>
      <c r="L7" s="58">
        <v>24.35</v>
      </c>
      <c r="M7" s="58">
        <f>G7</f>
        <v>281.8</v>
      </c>
      <c r="N7" s="14">
        <v>30.44</v>
      </c>
      <c r="AMM7"/>
    </row>
    <row r="8" spans="2:16 1027:1027" ht="17.25" customHeight="1" x14ac:dyDescent="0.25">
      <c r="B8" s="16" t="s">
        <v>13</v>
      </c>
      <c r="C8" s="59">
        <f>C7*0.05</f>
        <v>19.091000000000001</v>
      </c>
      <c r="D8" s="60">
        <f t="shared" ref="D8:N8" si="0">D7*0.05</f>
        <v>35.790500000000002</v>
      </c>
      <c r="E8" s="59">
        <f t="shared" si="0"/>
        <v>17.895250000000001</v>
      </c>
      <c r="F8" s="59">
        <f t="shared" si="0"/>
        <v>11.481000000000002</v>
      </c>
      <c r="G8" s="59">
        <f t="shared" si="0"/>
        <v>14.090000000000002</v>
      </c>
      <c r="H8" s="59">
        <f t="shared" si="0"/>
        <v>4.8704999999999998</v>
      </c>
      <c r="I8" s="59">
        <f t="shared" si="0"/>
        <v>3.7835000000000001</v>
      </c>
      <c r="J8" s="59">
        <f t="shared" si="0"/>
        <v>1.609</v>
      </c>
      <c r="K8" s="59">
        <f>K7*0.05</f>
        <v>9.5239999999999991</v>
      </c>
      <c r="L8" s="59">
        <f t="shared" si="0"/>
        <v>1.2175000000000002</v>
      </c>
      <c r="M8" s="59">
        <f t="shared" ref="M8" si="1">M7*0.05</f>
        <v>14.090000000000002</v>
      </c>
      <c r="N8" s="64">
        <f t="shared" si="0"/>
        <v>1.5220000000000002</v>
      </c>
      <c r="AMM8"/>
    </row>
    <row r="9" spans="2:16 1027:1027" ht="17.25" customHeight="1" thickBot="1" x14ac:dyDescent="0.3">
      <c r="B9" s="17" t="s">
        <v>47</v>
      </c>
      <c r="C9" s="61">
        <f>C7*0.09975</f>
        <v>38.086545000000001</v>
      </c>
      <c r="D9" s="62">
        <f t="shared" ref="D9:N9" si="2">D7*0.09975</f>
        <v>71.402047499999995</v>
      </c>
      <c r="E9" s="61">
        <f t="shared" si="2"/>
        <v>35.701023749999997</v>
      </c>
      <c r="F9" s="61">
        <f t="shared" si="2"/>
        <v>22.904595</v>
      </c>
      <c r="G9" s="61">
        <f t="shared" si="2"/>
        <v>28.109550000000002</v>
      </c>
      <c r="H9" s="61">
        <f t="shared" si="2"/>
        <v>9.7166475000000005</v>
      </c>
      <c r="I9" s="61">
        <f t="shared" si="2"/>
        <v>7.5480825000000005</v>
      </c>
      <c r="J9" s="61">
        <f t="shared" si="2"/>
        <v>3.2099550000000003</v>
      </c>
      <c r="K9" s="61">
        <f>K7*0.09975</f>
        <v>19.00038</v>
      </c>
      <c r="L9" s="61">
        <f t="shared" ref="L9:M9" si="3">L7*0.09975</f>
        <v>2.4289125000000005</v>
      </c>
      <c r="M9" s="61">
        <f t="shared" si="3"/>
        <v>28.109550000000002</v>
      </c>
      <c r="N9" s="65">
        <f t="shared" si="2"/>
        <v>3.0363900000000004</v>
      </c>
      <c r="AMM9"/>
    </row>
    <row r="10" spans="2:16 1027:1027" ht="23.25" customHeight="1" thickTop="1" x14ac:dyDescent="0.25">
      <c r="B10" s="18" t="s">
        <v>14</v>
      </c>
      <c r="C10" s="56">
        <f>SUM(C7:C9)</f>
        <v>438.997545</v>
      </c>
      <c r="D10" s="56">
        <f>SUM(D7:D9)</f>
        <v>823.00254749999988</v>
      </c>
      <c r="E10" s="56">
        <f>SUM(E7:E9)</f>
        <v>411.50127374999994</v>
      </c>
      <c r="F10" s="56">
        <v>264</v>
      </c>
      <c r="G10" s="56">
        <f t="shared" ref="G10:M10" si="4">SUM(G7:G9)</f>
        <v>323.99955</v>
      </c>
      <c r="H10" s="56">
        <f t="shared" si="4"/>
        <v>111.99714749999998</v>
      </c>
      <c r="I10" s="56">
        <f t="shared" si="4"/>
        <v>87.001582500000012</v>
      </c>
      <c r="J10" s="56">
        <f t="shared" si="4"/>
        <v>36.998955000000002</v>
      </c>
      <c r="K10" s="56">
        <f t="shared" si="4"/>
        <v>219.00438</v>
      </c>
      <c r="L10" s="56">
        <f t="shared" si="4"/>
        <v>27.996412500000002</v>
      </c>
      <c r="M10" s="56">
        <f t="shared" si="4"/>
        <v>323.99955</v>
      </c>
      <c r="N10" s="14">
        <v>35</v>
      </c>
      <c r="AMM10"/>
    </row>
    <row r="11" spans="2:16 1027:1027" ht="15.75" customHeight="1" x14ac:dyDescent="0.25">
      <c r="B11" s="16" t="s">
        <v>15</v>
      </c>
      <c r="C11" s="59">
        <v>24.5</v>
      </c>
      <c r="D11" s="60">
        <f>C11*2</f>
        <v>49</v>
      </c>
      <c r="E11" s="59">
        <f>$C11</f>
        <v>24.5</v>
      </c>
      <c r="F11" s="59">
        <f t="shared" ref="F11:M12" si="5">$C11</f>
        <v>24.5</v>
      </c>
      <c r="G11" s="59">
        <f t="shared" si="5"/>
        <v>24.5</v>
      </c>
      <c r="H11" s="59">
        <v>11.5</v>
      </c>
      <c r="I11" s="59">
        <f>$H11</f>
        <v>11.5</v>
      </c>
      <c r="J11" s="59">
        <f>$H11</f>
        <v>11.5</v>
      </c>
      <c r="K11" s="59">
        <f t="shared" si="5"/>
        <v>24.5</v>
      </c>
      <c r="L11" s="63"/>
      <c r="M11" s="59">
        <f t="shared" si="5"/>
        <v>24.5</v>
      </c>
      <c r="N11" s="64"/>
      <c r="AMM11"/>
    </row>
    <row r="12" spans="2:16 1027:1027" ht="15.75" customHeight="1" thickBot="1" x14ac:dyDescent="0.3">
      <c r="B12" s="17" t="s">
        <v>16</v>
      </c>
      <c r="C12" s="61">
        <v>1.5</v>
      </c>
      <c r="D12" s="62">
        <f>C12*2</f>
        <v>3</v>
      </c>
      <c r="E12" s="62">
        <f>$C12</f>
        <v>1.5</v>
      </c>
      <c r="F12" s="62">
        <f t="shared" si="5"/>
        <v>1.5</v>
      </c>
      <c r="G12" s="62">
        <f t="shared" si="5"/>
        <v>1.5</v>
      </c>
      <c r="H12" s="62">
        <f t="shared" si="5"/>
        <v>1.5</v>
      </c>
      <c r="I12" s="62">
        <f t="shared" si="5"/>
        <v>1.5</v>
      </c>
      <c r="J12" s="62">
        <f t="shared" si="5"/>
        <v>1.5</v>
      </c>
      <c r="K12" s="62">
        <f t="shared" si="5"/>
        <v>1.5</v>
      </c>
      <c r="L12" s="62"/>
      <c r="M12" s="62">
        <f t="shared" si="5"/>
        <v>1.5</v>
      </c>
      <c r="N12" s="65"/>
      <c r="AMM12"/>
    </row>
    <row r="13" spans="2:16 1027:1027" ht="23.25" customHeight="1" thickTop="1" x14ac:dyDescent="0.25">
      <c r="B13" s="19" t="s">
        <v>17</v>
      </c>
      <c r="C13" s="66">
        <f>SUM(C10:C12)</f>
        <v>464.997545</v>
      </c>
      <c r="D13" s="66">
        <f>SUM(D10:D12)</f>
        <v>875.00254749999988</v>
      </c>
      <c r="E13" s="66">
        <f>SUM(E10:E12)</f>
        <v>437.50127374999994</v>
      </c>
      <c r="F13" s="66">
        <f t="shared" ref="F13:N13" si="6">SUM(F10:F12)</f>
        <v>290</v>
      </c>
      <c r="G13" s="66">
        <f t="shared" si="6"/>
        <v>349.99955</v>
      </c>
      <c r="H13" s="66">
        <f t="shared" si="6"/>
        <v>124.99714749999998</v>
      </c>
      <c r="I13" s="66">
        <f t="shared" si="6"/>
        <v>100.00158250000001</v>
      </c>
      <c r="J13" s="66">
        <f t="shared" si="6"/>
        <v>49.998955000000002</v>
      </c>
      <c r="K13" s="66">
        <f>SUM(K10:K12)</f>
        <v>245.00438</v>
      </c>
      <c r="L13" s="66">
        <f t="shared" si="6"/>
        <v>27.996412500000002</v>
      </c>
      <c r="M13" s="66">
        <f t="shared" si="6"/>
        <v>349.99955</v>
      </c>
      <c r="N13" s="74">
        <f t="shared" si="6"/>
        <v>35</v>
      </c>
      <c r="AMM13"/>
    </row>
    <row r="14" spans="2:16 1027:1027" ht="23.25" customHeight="1" thickBot="1" x14ac:dyDescent="0.3">
      <c r="B14" s="20" t="s">
        <v>18</v>
      </c>
      <c r="C14" s="67">
        <f>$N$10</f>
        <v>35</v>
      </c>
      <c r="D14" s="68">
        <f>$N$10*2</f>
        <v>70</v>
      </c>
      <c r="E14" s="67">
        <f t="shared" ref="E14:K14" si="7">$N$10</f>
        <v>35</v>
      </c>
      <c r="F14" s="67">
        <f t="shared" si="7"/>
        <v>35</v>
      </c>
      <c r="G14" s="67">
        <f t="shared" si="7"/>
        <v>35</v>
      </c>
      <c r="H14" s="67">
        <f t="shared" si="7"/>
        <v>35</v>
      </c>
      <c r="I14" s="67">
        <f t="shared" si="7"/>
        <v>35</v>
      </c>
      <c r="J14" s="67">
        <f t="shared" si="7"/>
        <v>35</v>
      </c>
      <c r="K14" s="67">
        <f t="shared" si="7"/>
        <v>35</v>
      </c>
      <c r="L14" s="69"/>
      <c r="M14" s="69">
        <v>35</v>
      </c>
      <c r="N14" s="70"/>
      <c r="AMM14"/>
    </row>
    <row r="15" spans="2:16 1027:1027" ht="23.25" customHeight="1" thickTop="1" thickBot="1" x14ac:dyDescent="0.3">
      <c r="B15" s="21" t="s">
        <v>19</v>
      </c>
      <c r="C15" s="71">
        <f>SUM(C13:C14)</f>
        <v>499.997545</v>
      </c>
      <c r="D15" s="71">
        <f>SUM(D13:D14)</f>
        <v>945.00254749999988</v>
      </c>
      <c r="E15" s="71">
        <f t="shared" ref="E15:J15" si="8">SUM(E13:E14)</f>
        <v>472.50127374999994</v>
      </c>
      <c r="F15" s="71">
        <f t="shared" si="8"/>
        <v>325</v>
      </c>
      <c r="G15" s="71">
        <f t="shared" si="8"/>
        <v>384.99955</v>
      </c>
      <c r="H15" s="71">
        <f t="shared" si="8"/>
        <v>159.99714749999998</v>
      </c>
      <c r="I15" s="71">
        <f t="shared" si="8"/>
        <v>135.00158250000001</v>
      </c>
      <c r="J15" s="71">
        <f t="shared" si="8"/>
        <v>84.998954999999995</v>
      </c>
      <c r="K15" s="71">
        <f>SUM(K13:K14)</f>
        <v>280.00437999999997</v>
      </c>
      <c r="L15" s="72"/>
      <c r="M15" s="71">
        <f>SUM(M13:M14)</f>
        <v>384.99955</v>
      </c>
      <c r="N15" s="73"/>
      <c r="AMM15"/>
    </row>
    <row r="16" spans="2:16 1027:1027" ht="9" customHeight="1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22"/>
      <c r="O16" s="22"/>
      <c r="P16" s="22"/>
      <c r="AMM16"/>
    </row>
    <row r="17" spans="2:16 1027:1027" x14ac:dyDescent="0.25">
      <c r="B17" s="81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22"/>
      <c r="O17" s="22"/>
      <c r="P17" s="22"/>
      <c r="AMM17"/>
    </row>
    <row r="18" spans="2:16 1027:1027" x14ac:dyDescent="0.25">
      <c r="B18" s="80" t="s">
        <v>58</v>
      </c>
      <c r="C18" s="78"/>
      <c r="D18" s="78"/>
      <c r="E18" s="78"/>
      <c r="F18" s="78"/>
      <c r="G18" s="78"/>
      <c r="H18" s="78"/>
      <c r="I18" s="79"/>
      <c r="J18" s="79"/>
      <c r="K18" s="78"/>
      <c r="L18" s="78"/>
      <c r="M18" s="78"/>
      <c r="N18" s="23"/>
      <c r="O18" s="23"/>
      <c r="AMM18"/>
    </row>
    <row r="19" spans="2:16 1027:1027" ht="12" customHeight="1" thickBot="1" x14ac:dyDescent="0.3">
      <c r="AMM19"/>
    </row>
    <row r="20" spans="2:16 1027:1027" ht="23.25" customHeight="1" x14ac:dyDescent="0.25">
      <c r="B20" s="24"/>
      <c r="C20" s="50" t="s">
        <v>20</v>
      </c>
      <c r="D20" s="27"/>
      <c r="E20" s="25"/>
      <c r="F20" s="26" t="s">
        <v>21</v>
      </c>
      <c r="G20" s="27"/>
      <c r="H20" s="25"/>
      <c r="I20" s="26" t="s">
        <v>22</v>
      </c>
      <c r="J20" s="27"/>
      <c r="K20" s="25"/>
      <c r="L20" s="25"/>
      <c r="M20" s="25"/>
      <c r="N20" s="28"/>
      <c r="AMM20"/>
    </row>
    <row r="21" spans="2:16 1027:1027" ht="7.5" customHeight="1" x14ac:dyDescent="0.2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AMM21"/>
    </row>
    <row r="22" spans="2:16 1027:1027" ht="23.25" customHeight="1" x14ac:dyDescent="0.25">
      <c r="B22" s="32" t="s">
        <v>23</v>
      </c>
      <c r="C22" s="33"/>
      <c r="D22" s="33"/>
      <c r="E22" s="33"/>
      <c r="F22" s="22" t="s">
        <v>24</v>
      </c>
      <c r="G22" s="34"/>
      <c r="H22" s="33"/>
      <c r="I22" s="33"/>
      <c r="J22" s="35" t="s">
        <v>25</v>
      </c>
      <c r="K22" s="33"/>
      <c r="L22" s="30"/>
      <c r="M22" s="30"/>
      <c r="N22" s="31"/>
      <c r="AMM22"/>
    </row>
    <row r="23" spans="2:16 1027:1027" ht="23.25" customHeight="1" x14ac:dyDescent="0.25">
      <c r="B23" s="32" t="s">
        <v>26</v>
      </c>
      <c r="C23" s="36"/>
      <c r="D23" s="36"/>
      <c r="E23" s="36"/>
      <c r="J23" s="35" t="s">
        <v>27</v>
      </c>
      <c r="K23" s="36"/>
      <c r="L23" s="30"/>
      <c r="M23" s="30"/>
      <c r="N23" s="31"/>
      <c r="AMM23"/>
    </row>
    <row r="24" spans="2:16 1027:1027" ht="23.25" customHeight="1" x14ac:dyDescent="0.25">
      <c r="B24" s="32" t="s">
        <v>28</v>
      </c>
      <c r="C24" s="36"/>
      <c r="D24" s="36"/>
      <c r="E24" s="36"/>
      <c r="F24" s="22" t="s">
        <v>29</v>
      </c>
      <c r="G24" s="33"/>
      <c r="H24" s="33"/>
      <c r="I24" s="30"/>
      <c r="J24" s="30"/>
      <c r="K24" s="30"/>
      <c r="L24" s="30"/>
      <c r="M24" s="30"/>
      <c r="N24" s="31"/>
      <c r="AMM24"/>
    </row>
    <row r="25" spans="2:16 1027:1027" ht="23.25" customHeight="1" x14ac:dyDescent="0.25">
      <c r="B25" s="32" t="s">
        <v>30</v>
      </c>
      <c r="C25" s="36"/>
      <c r="D25" s="36"/>
      <c r="I25" s="30"/>
      <c r="J25" s="35" t="s">
        <v>31</v>
      </c>
      <c r="K25" s="33"/>
      <c r="L25" s="30"/>
      <c r="M25" s="30"/>
      <c r="N25" s="31"/>
      <c r="AMM25"/>
    </row>
    <row r="26" spans="2:16 1027:1027" ht="23.25" customHeight="1" x14ac:dyDescent="0.25">
      <c r="B26" s="32" t="s">
        <v>32</v>
      </c>
      <c r="C26" s="36"/>
      <c r="D26" s="36"/>
      <c r="E26" s="36"/>
      <c r="G26" s="22" t="s">
        <v>33</v>
      </c>
      <c r="H26" s="33"/>
      <c r="J26" s="35" t="s">
        <v>34</v>
      </c>
      <c r="K26" s="33"/>
      <c r="L26" s="30"/>
      <c r="M26" s="30"/>
      <c r="N26" s="31"/>
      <c r="AMM26"/>
    </row>
    <row r="27" spans="2:16 1027:1027" ht="23.25" customHeight="1" x14ac:dyDescent="0.25">
      <c r="B27" s="32" t="s">
        <v>35</v>
      </c>
      <c r="C27" s="36"/>
      <c r="D27" s="36"/>
      <c r="E27" s="36"/>
      <c r="G27" s="35" t="s">
        <v>36</v>
      </c>
      <c r="H27" s="36"/>
      <c r="I27" s="37" t="s">
        <v>37</v>
      </c>
      <c r="N27" s="31"/>
      <c r="AMM27"/>
    </row>
    <row r="28" spans="2:16 1027:1027" ht="23.25" customHeight="1" thickBo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AMM28"/>
    </row>
    <row r="29" spans="2:16 1027:1027" ht="30.75" customHeight="1" thickBot="1" x14ac:dyDescent="0.3">
      <c r="B29" s="32" t="s">
        <v>38</v>
      </c>
      <c r="C29" s="38"/>
      <c r="D29" s="86" t="s">
        <v>54</v>
      </c>
      <c r="E29" s="87"/>
      <c r="F29" s="33"/>
      <c r="G29" s="33"/>
      <c r="H29" s="33"/>
      <c r="I29" s="22" t="s">
        <v>24</v>
      </c>
      <c r="J29" s="33"/>
      <c r="K29" s="33"/>
      <c r="L29" s="33"/>
      <c r="M29" s="30"/>
      <c r="N29" s="31"/>
      <c r="AMM29"/>
    </row>
    <row r="30" spans="2:16 1027:1027" ht="23.25" customHeight="1" thickBot="1" x14ac:dyDescent="0.3">
      <c r="B30" s="29"/>
      <c r="C30" s="30"/>
      <c r="D30" s="30"/>
      <c r="E30" s="30"/>
      <c r="F30" s="30"/>
      <c r="H30" s="30"/>
      <c r="I30" s="30"/>
      <c r="J30" s="30"/>
      <c r="K30" s="30"/>
      <c r="L30" s="30"/>
      <c r="M30" s="30"/>
      <c r="N30" s="31"/>
      <c r="AMM30"/>
    </row>
    <row r="31" spans="2:16 1027:1027" ht="23.25" customHeight="1" thickBot="1" x14ac:dyDescent="0.3">
      <c r="B31" s="32" t="s">
        <v>39</v>
      </c>
      <c r="C31" s="39" t="s">
        <v>40</v>
      </c>
      <c r="D31" s="38"/>
      <c r="E31" s="39" t="s">
        <v>41</v>
      </c>
      <c r="F31" s="75"/>
      <c r="G31" s="40" t="s">
        <v>42</v>
      </c>
      <c r="H31" s="33"/>
      <c r="J31" s="30" t="s">
        <v>43</v>
      </c>
      <c r="K31" s="33"/>
      <c r="L31" s="33"/>
      <c r="M31" s="33"/>
      <c r="N31" s="41"/>
      <c r="AMM31"/>
    </row>
    <row r="32" spans="2:16 1027:1027" ht="23.25" customHeight="1" thickBot="1" x14ac:dyDescent="0.3">
      <c r="B32" s="29"/>
      <c r="C32" s="42" t="s">
        <v>44</v>
      </c>
      <c r="D32" s="38"/>
      <c r="E32" s="30"/>
      <c r="F32" s="33"/>
      <c r="G32" s="33"/>
      <c r="H32" s="33"/>
      <c r="I32" s="30"/>
      <c r="J32" s="36"/>
      <c r="K32" s="36"/>
      <c r="L32" s="36"/>
      <c r="M32" s="36"/>
      <c r="N32" s="43"/>
      <c r="AMM32"/>
    </row>
    <row r="33" spans="2:14 1027:1027" ht="23.25" customHeight="1" thickBot="1" x14ac:dyDescent="0.3">
      <c r="B33" s="29"/>
      <c r="C33" s="42" t="s">
        <v>45</v>
      </c>
      <c r="D33" s="49"/>
      <c r="E33" s="30"/>
      <c r="F33" s="33"/>
      <c r="G33" s="33"/>
      <c r="H33" s="33"/>
      <c r="I33" s="30"/>
      <c r="J33" s="36"/>
      <c r="K33" s="36"/>
      <c r="L33" s="36"/>
      <c r="M33" s="36"/>
      <c r="N33" s="43"/>
      <c r="AMM33"/>
    </row>
    <row r="34" spans="2:14 1027:1027" ht="23.25" customHeight="1" x14ac:dyDescent="0.25">
      <c r="B34" s="29"/>
      <c r="D34" s="51" t="s">
        <v>46</v>
      </c>
      <c r="E34" s="30"/>
      <c r="F34" s="33"/>
      <c r="G34" s="33"/>
      <c r="H34" s="33"/>
      <c r="I34" s="30"/>
      <c r="J34" s="36"/>
      <c r="K34" s="36"/>
      <c r="L34" s="36"/>
      <c r="M34" s="36"/>
      <c r="N34" s="43"/>
      <c r="AMM34"/>
    </row>
    <row r="35" spans="2:14 1027:1027" ht="9" customHeight="1" thickBot="1" x14ac:dyDescent="0.3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AMM35"/>
    </row>
  </sheetData>
  <mergeCells count="4">
    <mergeCell ref="K4:K5"/>
    <mergeCell ref="D4:E4"/>
    <mergeCell ref="B2:G2"/>
    <mergeCell ref="D29:E29"/>
  </mergeCells>
  <printOptions horizontalCentered="1" verticalCentered="1"/>
  <pageMargins left="0" right="0" top="0" bottom="0.20069444444444401" header="0.51180555555555496" footer="0"/>
  <pageSetup scale="7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Fiche Inscription</vt:lpstr>
      <vt:lpstr>Feuil1</vt:lpstr>
      <vt:lpstr>'Fiche Inscription'!Print_Area_0</vt:lpstr>
      <vt:lpstr>'Fiche Inscription'!Print_Area_0_0</vt:lpstr>
      <vt:lpstr>'Fiche Inscription'!Print_Area_0_0_0</vt:lpstr>
      <vt:lpstr>'Fiche Inscription'!Zone_d_impression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 girard</dc:creator>
  <dc:description/>
  <cp:lastModifiedBy>Jean-Marc Perron</cp:lastModifiedBy>
  <cp:revision>5</cp:revision>
  <cp:lastPrinted>2019-05-28T22:09:55Z</cp:lastPrinted>
  <dcterms:created xsi:type="dcterms:W3CDTF">2018-10-12T20:36:22Z</dcterms:created>
  <dcterms:modified xsi:type="dcterms:W3CDTF">2019-05-29T00:12:41Z</dcterms:modified>
  <dc:language>fr-CA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